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5F530F3-FFE5-4BC1-9709-B5B225B4987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Sheet1!$H$1:$H$35</definedName>
    <definedName name="_xlnm.Print_Area" localSheetId="0">Sheet1!$A$1:$U$37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3" i="1" l="1"/>
  <c r="R23" i="1" s="1"/>
  <c r="Q22" i="1"/>
  <c r="R22" i="1" s="1"/>
  <c r="K24" i="1"/>
  <c r="L24" i="1"/>
  <c r="M24" i="1"/>
  <c r="N24" i="1"/>
  <c r="J24" i="1"/>
  <c r="I24" i="1"/>
  <c r="Q16" i="1"/>
  <c r="R16" i="1" s="1"/>
  <c r="Q21" i="1"/>
  <c r="R21" i="1" s="1"/>
  <c r="Q20" i="1"/>
  <c r="R20" i="1" s="1"/>
  <c r="Q19" i="1"/>
  <c r="R19" i="1" s="1"/>
  <c r="Q18" i="1"/>
  <c r="R18" i="1" s="1"/>
  <c r="Q17" i="1"/>
  <c r="R17" i="1" s="1"/>
  <c r="Q15" i="1"/>
  <c r="R15" i="1" s="1"/>
  <c r="Q13" i="1"/>
  <c r="R13" i="1" s="1"/>
  <c r="Q12" i="1"/>
  <c r="R12" i="1" s="1"/>
  <c r="Q14" i="1"/>
  <c r="R14" i="1" s="1"/>
  <c r="Q11" i="1"/>
  <c r="R11" i="1" s="1"/>
  <c r="Q9" i="1"/>
  <c r="R9" i="1" s="1"/>
  <c r="Q10" i="1"/>
  <c r="R10" i="1" s="1"/>
  <c r="R24" i="1" l="1"/>
  <c r="Q24" i="1"/>
</calcChain>
</file>

<file path=xl/sharedStrings.xml><?xml version="1.0" encoding="utf-8"?>
<sst xmlns="http://schemas.openxmlformats.org/spreadsheetml/2006/main" count="115" uniqueCount="73">
  <si>
    <t>REGIA PUBLICA LOACALA</t>
  </si>
  <si>
    <t>OCOLUL SILVIC VALEA FRUMOASEI RA</t>
  </si>
  <si>
    <t>Partida</t>
  </si>
  <si>
    <t>Proprietar</t>
  </si>
  <si>
    <t>Supr.</t>
  </si>
  <si>
    <t>U.P.</t>
  </si>
  <si>
    <t>u.a.-uri</t>
  </si>
  <si>
    <t>Vol.abr</t>
  </si>
  <si>
    <t xml:space="preserve">Felul </t>
  </si>
  <si>
    <t>Volum</t>
  </si>
  <si>
    <t>Perioada</t>
  </si>
  <si>
    <t>Pret</t>
  </si>
  <si>
    <t>Val.</t>
  </si>
  <si>
    <t>Garantie</t>
  </si>
  <si>
    <t>Nr.</t>
  </si>
  <si>
    <t>Denumire</t>
  </si>
  <si>
    <t xml:space="preserve"> (ha)</t>
  </si>
  <si>
    <t>mediu</t>
  </si>
  <si>
    <t>taierii</t>
  </si>
  <si>
    <t>mc</t>
  </si>
  <si>
    <t>exploatare</t>
  </si>
  <si>
    <t>prornire</t>
  </si>
  <si>
    <t>globala</t>
  </si>
  <si>
    <t>Licitatie</t>
  </si>
  <si>
    <t>TOTAL</t>
  </si>
  <si>
    <t>SEF OCOL</t>
  </si>
  <si>
    <t>ing.BRAD TIBERIU</t>
  </si>
  <si>
    <t xml:space="preserve"> </t>
  </si>
  <si>
    <t>Saliste</t>
  </si>
  <si>
    <t>Molid</t>
  </si>
  <si>
    <t>Fag</t>
  </si>
  <si>
    <t>Tot anul</t>
  </si>
  <si>
    <t>Stejari</t>
  </si>
  <si>
    <t>DM</t>
  </si>
  <si>
    <t>Acc I</t>
  </si>
  <si>
    <t>DT</t>
  </si>
  <si>
    <t>Raritura</t>
  </si>
  <si>
    <t>Fagii Aciliului</t>
  </si>
  <si>
    <t>247E</t>
  </si>
  <si>
    <t>Coliba de Piatra</t>
  </si>
  <si>
    <t>Alimpie</t>
  </si>
  <si>
    <t>143C</t>
  </si>
  <si>
    <t>Prog.2</t>
  </si>
  <si>
    <t>15.09-30.04</t>
  </si>
  <si>
    <t>Muchia Fundatura</t>
  </si>
  <si>
    <t>55B</t>
  </si>
  <si>
    <t>Sibielas</t>
  </si>
  <si>
    <t>Valea Godii</t>
  </si>
  <si>
    <t>27C;28C</t>
  </si>
  <si>
    <t>39A;39C</t>
  </si>
  <si>
    <t>Paraul Granitei</t>
  </si>
  <si>
    <t>393G%;395A;395C;396A;396C;397A</t>
  </si>
  <si>
    <t>Contu Mic</t>
  </si>
  <si>
    <t>402B;403B</t>
  </si>
  <si>
    <t>Paraul Cristesti</t>
  </si>
  <si>
    <t>333A;333C;333F%</t>
  </si>
  <si>
    <t>Observator Cristesti</t>
  </si>
  <si>
    <t>331A</t>
  </si>
  <si>
    <t>Plaiul Muntelui</t>
  </si>
  <si>
    <t>193B;194B</t>
  </si>
  <si>
    <t>Coridoare</t>
  </si>
  <si>
    <t>Ocna Sib.</t>
  </si>
  <si>
    <t>31B</t>
  </si>
  <si>
    <t>Prog.1</t>
  </si>
  <si>
    <t>15.09-15.04</t>
  </si>
  <si>
    <t>Hula Hicob</t>
  </si>
  <si>
    <t>9C,9D</t>
  </si>
  <si>
    <t>Sub Gresi</t>
  </si>
  <si>
    <t>61A</t>
  </si>
  <si>
    <t>Stana Valenilor</t>
  </si>
  <si>
    <t>81B</t>
  </si>
  <si>
    <t>OFERTA LICITATIE MASA LEMNOASA PE PICIOR DIN DATA 28.09.2026</t>
  </si>
  <si>
    <t>NR…….....din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</si>
</sst>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Arial"/>
      <family val="2"/>
    </font>
    <font>
      <sz val="11"/>
      <name val="Arial"/>
      <family val="2"/>
      <charset val="238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theme="1"/>
      <name val="Calibri"/>
      <family val="2"/>
      <scheme val="minor"/>
    </font>
    <font>
      <b/>
      <sz val="9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  <charset val="238"/>
    </font>
    <font>
      <b/>
      <sz val="12"/>
      <color theme="1"/>
      <name val="Arial"/>
      <family val="2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164" fontId="0" fillId="0" borderId="0" xfId="0" applyNumberFormat="1"/>
    <xf numFmtId="0" fontId="3" fillId="0" borderId="0" xfId="0" applyFont="1"/>
    <xf numFmtId="164" fontId="4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164" fontId="8" fillId="0" borderId="0" xfId="0" applyNumberFormat="1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164" fontId="7" fillId="0" borderId="0" xfId="0" applyNumberFormat="1" applyFont="1"/>
    <xf numFmtId="0" fontId="11" fillId="0" borderId="0" xfId="0" applyFont="1"/>
    <xf numFmtId="0" fontId="0" fillId="0" borderId="0" xfId="0" applyAlignment="1">
      <alignment textRotation="180"/>
    </xf>
    <xf numFmtId="0" fontId="0" fillId="0" borderId="0" xfId="0" applyAlignment="1">
      <alignment horizontal="left"/>
    </xf>
    <xf numFmtId="0" fontId="12" fillId="0" borderId="3" xfId="0" applyFont="1" applyBorder="1" applyAlignment="1">
      <alignment horizontal="center"/>
    </xf>
    <xf numFmtId="164" fontId="12" fillId="0" borderId="4" xfId="0" applyNumberFormat="1" applyFont="1" applyBorder="1"/>
    <xf numFmtId="0" fontId="12" fillId="0" borderId="5" xfId="0" applyFont="1" applyBorder="1"/>
    <xf numFmtId="0" fontId="12" fillId="0" borderId="5" xfId="0" applyFont="1" applyBorder="1" applyAlignment="1">
      <alignment horizontal="left"/>
    </xf>
    <xf numFmtId="0" fontId="13" fillId="0" borderId="7" xfId="0" applyFont="1" applyBorder="1"/>
    <xf numFmtId="0" fontId="12" fillId="0" borderId="8" xfId="0" applyFont="1" applyBorder="1"/>
    <xf numFmtId="0" fontId="12" fillId="0" borderId="4" xfId="0" applyFont="1" applyBorder="1"/>
    <xf numFmtId="164" fontId="12" fillId="0" borderId="6" xfId="0" applyNumberFormat="1" applyFont="1" applyBorder="1"/>
    <xf numFmtId="0" fontId="12" fillId="0" borderId="9" xfId="0" applyFont="1" applyBorder="1"/>
    <xf numFmtId="164" fontId="12" fillId="0" borderId="5" xfId="0" applyNumberFormat="1" applyFont="1" applyBorder="1"/>
    <xf numFmtId="0" fontId="14" fillId="0" borderId="12" xfId="0" applyFont="1" applyBorder="1" applyAlignment="1">
      <alignment horizontal="center"/>
    </xf>
    <xf numFmtId="164" fontId="14" fillId="0" borderId="12" xfId="0" applyNumberFormat="1" applyFont="1" applyBorder="1"/>
    <xf numFmtId="0" fontId="14" fillId="0" borderId="12" xfId="0" applyFont="1" applyBorder="1"/>
    <xf numFmtId="0" fontId="14" fillId="0" borderId="13" xfId="0" applyFont="1" applyBorder="1"/>
    <xf numFmtId="0" fontId="14" fillId="0" borderId="13" xfId="0" applyFont="1" applyBorder="1" applyAlignment="1">
      <alignment horizontal="left"/>
    </xf>
    <xf numFmtId="0" fontId="12" fillId="0" borderId="0" xfId="0" applyFont="1"/>
    <xf numFmtId="0" fontId="6" fillId="0" borderId="13" xfId="0" applyFont="1" applyBorder="1"/>
    <xf numFmtId="0" fontId="16" fillId="0" borderId="0" xfId="0" applyFont="1"/>
    <xf numFmtId="1" fontId="0" fillId="0" borderId="0" xfId="0" applyNumberFormat="1"/>
    <xf numFmtId="1" fontId="6" fillId="0" borderId="0" xfId="0" applyNumberFormat="1" applyFont="1"/>
    <xf numFmtId="0" fontId="12" fillId="0" borderId="14" xfId="0" applyFont="1" applyBorder="1"/>
    <xf numFmtId="0" fontId="17" fillId="0" borderId="17" xfId="0" applyFont="1" applyBorder="1" applyAlignment="1">
      <alignment horizontal="center"/>
    </xf>
    <xf numFmtId="0" fontId="15" fillId="0" borderId="17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right"/>
    </xf>
    <xf numFmtId="164" fontId="15" fillId="0" borderId="19" xfId="0" applyNumberFormat="1" applyFont="1" applyBorder="1" applyAlignment="1">
      <alignment vertical="center"/>
    </xf>
    <xf numFmtId="0" fontId="18" fillId="0" borderId="17" xfId="0" applyFont="1" applyBorder="1" applyAlignment="1">
      <alignment horizontal="center"/>
    </xf>
    <xf numFmtId="0" fontId="12" fillId="0" borderId="7" xfId="0" applyFont="1" applyBorder="1"/>
    <xf numFmtId="0" fontId="12" fillId="0" borderId="20" xfId="0" applyFont="1" applyBorder="1"/>
    <xf numFmtId="0" fontId="12" fillId="0" borderId="21" xfId="0" applyFont="1" applyBorder="1"/>
    <xf numFmtId="0" fontId="17" fillId="0" borderId="23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6" fillId="0" borderId="23" xfId="0" applyFont="1" applyBorder="1" applyAlignment="1">
      <alignment horizontal="right"/>
    </xf>
    <xf numFmtId="0" fontId="15" fillId="0" borderId="23" xfId="0" applyFont="1" applyBorder="1" applyAlignment="1">
      <alignment vertical="center"/>
    </xf>
    <xf numFmtId="164" fontId="15" fillId="0" borderId="24" xfId="0" applyNumberFormat="1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vertical="center"/>
    </xf>
    <xf numFmtId="164" fontId="15" fillId="0" borderId="25" xfId="0" applyNumberFormat="1" applyFont="1" applyBorder="1" applyAlignment="1">
      <alignment vertical="center"/>
    </xf>
    <xf numFmtId="0" fontId="18" fillId="0" borderId="18" xfId="0" applyFont="1" applyBorder="1" applyAlignment="1">
      <alignment horizontal="center"/>
    </xf>
    <xf numFmtId="164" fontId="18" fillId="0" borderId="17" xfId="0" applyNumberFormat="1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164" fontId="18" fillId="0" borderId="23" xfId="0" applyNumberFormat="1" applyFont="1" applyBorder="1" applyAlignment="1">
      <alignment horizontal="center"/>
    </xf>
    <xf numFmtId="0" fontId="18" fillId="0" borderId="23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164" fontId="18" fillId="0" borderId="17" xfId="0" applyNumberFormat="1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164" fontId="18" fillId="0" borderId="16" xfId="0" applyNumberFormat="1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right" vertical="center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164" fontId="18" fillId="0" borderId="27" xfId="0" applyNumberFormat="1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right" vertical="center"/>
    </xf>
    <xf numFmtId="0" fontId="15" fillId="0" borderId="27" xfId="0" applyFont="1" applyBorder="1" applyAlignment="1">
      <alignment vertical="center"/>
    </xf>
    <xf numFmtId="164" fontId="15" fillId="0" borderId="28" xfId="0" applyNumberFormat="1" applyFont="1" applyBorder="1" applyAlignment="1">
      <alignment vertical="center"/>
    </xf>
    <xf numFmtId="0" fontId="17" fillId="0" borderId="17" xfId="0" applyFont="1" applyBorder="1" applyAlignment="1">
      <alignment horizontal="right"/>
    </xf>
    <xf numFmtId="0" fontId="17" fillId="0" borderId="16" xfId="0" applyFont="1" applyBorder="1" applyAlignment="1">
      <alignment horizontal="right"/>
    </xf>
    <xf numFmtId="164" fontId="14" fillId="0" borderId="0" xfId="0" applyNumberFormat="1" applyFont="1" applyAlignment="1">
      <alignment horizontal="left"/>
    </xf>
    <xf numFmtId="0" fontId="19" fillId="0" borderId="0" xfId="0" applyFont="1"/>
    <xf numFmtId="0" fontId="0" fillId="0" borderId="0" xfId="0" applyFont="1"/>
    <xf numFmtId="164" fontId="0" fillId="0" borderId="0" xfId="0" applyNumberFormat="1" applyFont="1"/>
    <xf numFmtId="1" fontId="0" fillId="0" borderId="0" xfId="0" applyNumberFormat="1" applyFont="1"/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view="pageBreakPreview" zoomScaleNormal="100" zoomScaleSheetLayoutView="100" workbookViewId="0">
      <selection activeCell="I9" sqref="I9:I23"/>
    </sheetView>
  </sheetViews>
  <sheetFormatPr defaultColWidth="10.7109375" defaultRowHeight="15" x14ac:dyDescent="0.25"/>
  <cols>
    <col min="1" max="1" width="5.85546875" customWidth="1"/>
    <col min="2" max="2" width="18.5703125" style="18" customWidth="1"/>
    <col min="3" max="3" width="9.5703125" customWidth="1"/>
    <col min="4" max="4" width="5.85546875" style="2" customWidth="1"/>
    <col min="5" max="5" width="4.42578125" customWidth="1"/>
    <col min="6" max="6" width="20" customWidth="1"/>
    <col min="7" max="7" width="6.85546875" customWidth="1"/>
    <col min="8" max="8" width="10.42578125" style="18" customWidth="1"/>
    <col min="9" max="9" width="8.7109375" customWidth="1"/>
    <col min="10" max="10" width="7.85546875" customWidth="1"/>
    <col min="11" max="11" width="7.5703125" customWidth="1"/>
    <col min="12" max="12" width="8.140625" customWidth="1"/>
    <col min="13" max="13" width="8.28515625" customWidth="1"/>
    <col min="14" max="14" width="6.42578125" customWidth="1"/>
    <col min="15" max="15" width="11.28515625" customWidth="1"/>
    <col min="16" max="16" width="7.7109375" customWidth="1"/>
    <col min="17" max="17" width="10" customWidth="1"/>
    <col min="18" max="18" width="11.42578125" customWidth="1"/>
    <col min="19" max="19" width="10.7109375" hidden="1" customWidth="1"/>
    <col min="20" max="20" width="4.5703125" hidden="1" customWidth="1"/>
    <col min="21" max="21" width="10.5703125" style="37" hidden="1" customWidth="1"/>
  </cols>
  <sheetData>
    <row r="1" spans="1:21" ht="18.75" x14ac:dyDescent="0.3">
      <c r="A1" s="1" t="s">
        <v>0</v>
      </c>
      <c r="B1" s="1"/>
      <c r="H1"/>
      <c r="R1" s="3"/>
    </row>
    <row r="2" spans="1:21" ht="18.75" x14ac:dyDescent="0.3">
      <c r="A2" s="1" t="s">
        <v>1</v>
      </c>
      <c r="B2" s="1"/>
      <c r="H2"/>
    </row>
    <row r="3" spans="1:21" s="91" customFormat="1" ht="15.75" x14ac:dyDescent="0.25">
      <c r="A3" s="90" t="s">
        <v>72</v>
      </c>
      <c r="D3" s="92"/>
      <c r="U3" s="93"/>
    </row>
    <row r="4" spans="1:21" x14ac:dyDescent="0.25">
      <c r="B4"/>
      <c r="H4"/>
    </row>
    <row r="5" spans="1:21" ht="15.75" x14ac:dyDescent="0.25">
      <c r="B5"/>
      <c r="F5" s="89" t="s">
        <v>71</v>
      </c>
      <c r="G5" s="34"/>
      <c r="H5" s="34"/>
      <c r="I5" s="34"/>
      <c r="J5" s="34"/>
      <c r="K5" s="34"/>
      <c r="L5" s="34"/>
      <c r="M5" s="34"/>
      <c r="N5" s="34"/>
    </row>
    <row r="6" spans="1:21" ht="16.5" thickBot="1" x14ac:dyDescent="0.3">
      <c r="B6" s="4"/>
      <c r="C6" s="4"/>
      <c r="F6" s="34"/>
      <c r="G6" s="3"/>
      <c r="H6" s="34"/>
      <c r="I6" s="34"/>
      <c r="J6" s="34"/>
      <c r="K6" s="34"/>
      <c r="L6" s="34"/>
      <c r="M6" s="34"/>
      <c r="N6" s="34"/>
    </row>
    <row r="7" spans="1:21" ht="16.5" thickBot="1" x14ac:dyDescent="0.3">
      <c r="A7" s="94" t="s">
        <v>2</v>
      </c>
      <c r="B7" s="95"/>
      <c r="C7" s="19" t="s">
        <v>3</v>
      </c>
      <c r="D7" s="20" t="s">
        <v>4</v>
      </c>
      <c r="E7" s="21" t="s">
        <v>5</v>
      </c>
      <c r="F7" s="21" t="s">
        <v>6</v>
      </c>
      <c r="G7" s="21" t="s">
        <v>7</v>
      </c>
      <c r="H7" s="22" t="s">
        <v>8</v>
      </c>
      <c r="I7" s="39" t="s">
        <v>9</v>
      </c>
      <c r="J7" s="24" t="s">
        <v>29</v>
      </c>
      <c r="K7" s="24" t="s">
        <v>30</v>
      </c>
      <c r="L7" s="24" t="s">
        <v>32</v>
      </c>
      <c r="M7" s="46" t="s">
        <v>35</v>
      </c>
      <c r="N7" s="24" t="s">
        <v>33</v>
      </c>
      <c r="O7" s="23" t="s">
        <v>10</v>
      </c>
      <c r="P7" s="24" t="s">
        <v>11</v>
      </c>
      <c r="Q7" s="25" t="s">
        <v>12</v>
      </c>
      <c r="R7" s="26" t="s">
        <v>13</v>
      </c>
    </row>
    <row r="8" spans="1:21" ht="16.5" thickBot="1" x14ac:dyDescent="0.3">
      <c r="A8" s="27" t="s">
        <v>14</v>
      </c>
      <c r="B8" s="22" t="s">
        <v>15</v>
      </c>
      <c r="C8" s="21"/>
      <c r="D8" s="28" t="s">
        <v>16</v>
      </c>
      <c r="E8" s="21"/>
      <c r="F8" s="21"/>
      <c r="G8" s="21" t="s">
        <v>17</v>
      </c>
      <c r="H8" s="22" t="s">
        <v>18</v>
      </c>
      <c r="I8" s="39" t="s">
        <v>19</v>
      </c>
      <c r="J8" s="47" t="s">
        <v>19</v>
      </c>
      <c r="K8" s="48" t="s">
        <v>19</v>
      </c>
      <c r="L8" s="24" t="s">
        <v>19</v>
      </c>
      <c r="M8" s="46" t="s">
        <v>19</v>
      </c>
      <c r="N8" s="24" t="s">
        <v>19</v>
      </c>
      <c r="O8" s="23" t="s">
        <v>20</v>
      </c>
      <c r="P8" s="24" t="s">
        <v>21</v>
      </c>
      <c r="Q8" s="27" t="s">
        <v>22</v>
      </c>
      <c r="R8" s="26" t="s">
        <v>23</v>
      </c>
    </row>
    <row r="9" spans="1:21" x14ac:dyDescent="0.25">
      <c r="A9" s="59">
        <v>200</v>
      </c>
      <c r="B9" s="50" t="s">
        <v>37</v>
      </c>
      <c r="C9" s="50" t="s">
        <v>28</v>
      </c>
      <c r="D9" s="60">
        <v>3.6</v>
      </c>
      <c r="E9" s="50">
        <v>1</v>
      </c>
      <c r="F9" s="61" t="s">
        <v>38</v>
      </c>
      <c r="G9" s="50">
        <v>0.16</v>
      </c>
      <c r="H9" s="50" t="s">
        <v>36</v>
      </c>
      <c r="I9" s="50">
        <v>148.88999999999999</v>
      </c>
      <c r="J9" s="49">
        <v>0</v>
      </c>
      <c r="K9" s="49">
        <v>87.83</v>
      </c>
      <c r="L9" s="49">
        <v>0</v>
      </c>
      <c r="M9" s="49">
        <v>43.84</v>
      </c>
      <c r="N9" s="49">
        <v>17.22</v>
      </c>
      <c r="O9" s="50" t="s">
        <v>31</v>
      </c>
      <c r="P9" s="51">
        <v>110</v>
      </c>
      <c r="Q9" s="52">
        <f>P9*I9</f>
        <v>16377.899999999998</v>
      </c>
      <c r="R9" s="53">
        <f t="shared" ref="R9:R10" si="0">0.05*Q9</f>
        <v>818.89499999999998</v>
      </c>
      <c r="S9" s="36"/>
    </row>
    <row r="10" spans="1:21" s="70" customFormat="1" x14ac:dyDescent="0.25">
      <c r="A10" s="63">
        <v>224</v>
      </c>
      <c r="B10" s="64" t="s">
        <v>39</v>
      </c>
      <c r="C10" s="64" t="s">
        <v>28</v>
      </c>
      <c r="D10" s="65">
        <v>4.4800000000000004</v>
      </c>
      <c r="E10" s="64">
        <v>1</v>
      </c>
      <c r="F10" s="66">
        <v>142</v>
      </c>
      <c r="G10" s="64">
        <v>0.08</v>
      </c>
      <c r="H10" s="64" t="s">
        <v>36</v>
      </c>
      <c r="I10" s="64">
        <v>239.39</v>
      </c>
      <c r="J10" s="67">
        <v>164.64</v>
      </c>
      <c r="K10" s="67">
        <v>13.81</v>
      </c>
      <c r="L10" s="67">
        <v>0</v>
      </c>
      <c r="M10" s="67">
        <v>57.56</v>
      </c>
      <c r="N10" s="67">
        <v>3.38</v>
      </c>
      <c r="O10" s="42" t="s">
        <v>31</v>
      </c>
      <c r="P10" s="68">
        <v>75</v>
      </c>
      <c r="Q10" s="41">
        <f>P10*I10</f>
        <v>17954.25</v>
      </c>
      <c r="R10" s="44">
        <f t="shared" si="0"/>
        <v>897.71250000000009</v>
      </c>
      <c r="S10" s="69"/>
      <c r="U10" s="71"/>
    </row>
    <row r="11" spans="1:21" s="70" customFormat="1" x14ac:dyDescent="0.25">
      <c r="A11" s="63">
        <v>225</v>
      </c>
      <c r="B11" s="64" t="s">
        <v>40</v>
      </c>
      <c r="C11" s="64" t="s">
        <v>28</v>
      </c>
      <c r="D11" s="65">
        <v>3.24</v>
      </c>
      <c r="E11" s="64">
        <v>1</v>
      </c>
      <c r="F11" s="66" t="s">
        <v>41</v>
      </c>
      <c r="G11" s="64">
        <v>1.43</v>
      </c>
      <c r="H11" s="64" t="s">
        <v>42</v>
      </c>
      <c r="I11" s="64">
        <v>251.61</v>
      </c>
      <c r="J11" s="67">
        <v>46.21</v>
      </c>
      <c r="K11" s="67">
        <v>151.01</v>
      </c>
      <c r="L11" s="67">
        <v>0</v>
      </c>
      <c r="M11" s="67">
        <v>3.81</v>
      </c>
      <c r="N11" s="67">
        <v>50.58</v>
      </c>
      <c r="O11" s="42" t="s">
        <v>43</v>
      </c>
      <c r="P11" s="68">
        <v>170</v>
      </c>
      <c r="Q11" s="41">
        <f t="shared" ref="Q11:Q23" si="1">P11*I11</f>
        <v>42773.700000000004</v>
      </c>
      <c r="R11" s="44">
        <f>0.05*Q11</f>
        <v>2138.6850000000004</v>
      </c>
      <c r="S11" s="69"/>
      <c r="U11" s="71"/>
    </row>
    <row r="12" spans="1:21" s="70" customFormat="1" x14ac:dyDescent="0.25">
      <c r="A12" s="63">
        <v>226</v>
      </c>
      <c r="B12" s="64" t="s">
        <v>44</v>
      </c>
      <c r="C12" s="64" t="s">
        <v>28</v>
      </c>
      <c r="D12" s="65">
        <v>14.11</v>
      </c>
      <c r="E12" s="64">
        <v>1</v>
      </c>
      <c r="F12" s="66" t="s">
        <v>45</v>
      </c>
      <c r="G12" s="64">
        <v>0.18</v>
      </c>
      <c r="H12" s="64" t="s">
        <v>36</v>
      </c>
      <c r="I12" s="64">
        <v>364.54</v>
      </c>
      <c r="J12" s="64">
        <v>89.52</v>
      </c>
      <c r="K12" s="67">
        <v>235.99</v>
      </c>
      <c r="L12" s="67">
        <v>0</v>
      </c>
      <c r="M12" s="67">
        <v>39.03</v>
      </c>
      <c r="N12" s="67">
        <v>0</v>
      </c>
      <c r="O12" s="42" t="s">
        <v>31</v>
      </c>
      <c r="P12" s="68">
        <v>150</v>
      </c>
      <c r="Q12" s="41">
        <f t="shared" si="1"/>
        <v>54681</v>
      </c>
      <c r="R12" s="44">
        <f t="shared" ref="R12:R23" si="2">0.05*Q12</f>
        <v>2734.05</v>
      </c>
      <c r="S12" s="69"/>
      <c r="U12" s="71"/>
    </row>
    <row r="13" spans="1:21" x14ac:dyDescent="0.25">
      <c r="A13" s="57">
        <v>227</v>
      </c>
      <c r="B13" s="45" t="s">
        <v>46</v>
      </c>
      <c r="C13" s="45" t="s">
        <v>28</v>
      </c>
      <c r="D13" s="58">
        <v>10.36</v>
      </c>
      <c r="E13" s="45">
        <v>1</v>
      </c>
      <c r="F13" s="62" t="s">
        <v>49</v>
      </c>
      <c r="G13" s="45">
        <v>0.19</v>
      </c>
      <c r="H13" s="45" t="s">
        <v>36</v>
      </c>
      <c r="I13" s="45">
        <v>386.9</v>
      </c>
      <c r="J13" s="45">
        <v>386.9</v>
      </c>
      <c r="K13" s="40">
        <v>0</v>
      </c>
      <c r="L13" s="40">
        <v>0</v>
      </c>
      <c r="M13" s="40">
        <v>0</v>
      </c>
      <c r="N13" s="40">
        <v>0</v>
      </c>
      <c r="O13" s="42" t="s">
        <v>31</v>
      </c>
      <c r="P13" s="43">
        <v>120</v>
      </c>
      <c r="Q13" s="41">
        <f t="shared" si="1"/>
        <v>46428</v>
      </c>
      <c r="R13" s="44">
        <f t="shared" si="2"/>
        <v>2321.4</v>
      </c>
      <c r="S13" s="36"/>
    </row>
    <row r="14" spans="1:21" x14ac:dyDescent="0.25">
      <c r="A14" s="57">
        <v>228</v>
      </c>
      <c r="B14" s="45" t="s">
        <v>47</v>
      </c>
      <c r="C14" s="45" t="s">
        <v>28</v>
      </c>
      <c r="D14" s="58">
        <v>7.5</v>
      </c>
      <c r="E14" s="45">
        <v>1</v>
      </c>
      <c r="F14" s="62" t="s">
        <v>48</v>
      </c>
      <c r="G14" s="45">
        <v>0.26</v>
      </c>
      <c r="H14" s="45" t="s">
        <v>36</v>
      </c>
      <c r="I14" s="45">
        <v>119.77</v>
      </c>
      <c r="J14" s="45">
        <v>39.049999999999997</v>
      </c>
      <c r="K14" s="40">
        <v>50.38</v>
      </c>
      <c r="L14" s="40">
        <v>0</v>
      </c>
      <c r="M14" s="40">
        <v>30.34</v>
      </c>
      <c r="N14" s="40">
        <v>0</v>
      </c>
      <c r="O14" s="42" t="s">
        <v>31</v>
      </c>
      <c r="P14" s="43">
        <v>90</v>
      </c>
      <c r="Q14" s="41">
        <f t="shared" si="1"/>
        <v>10779.3</v>
      </c>
      <c r="R14" s="44">
        <f t="shared" si="2"/>
        <v>538.96500000000003</v>
      </c>
      <c r="S14" s="36"/>
    </row>
    <row r="15" spans="1:21" s="70" customFormat="1" ht="28.5" x14ac:dyDescent="0.25">
      <c r="A15" s="63">
        <v>230</v>
      </c>
      <c r="B15" s="64" t="s">
        <v>50</v>
      </c>
      <c r="C15" s="64" t="s">
        <v>28</v>
      </c>
      <c r="D15" s="65">
        <v>60.32</v>
      </c>
      <c r="E15" s="64">
        <v>2</v>
      </c>
      <c r="F15" s="66" t="s">
        <v>51</v>
      </c>
      <c r="G15" s="64">
        <v>1.04</v>
      </c>
      <c r="H15" s="64" t="s">
        <v>34</v>
      </c>
      <c r="I15" s="64">
        <v>1846.85</v>
      </c>
      <c r="J15" s="64">
        <v>1846.85</v>
      </c>
      <c r="K15" s="67">
        <v>0</v>
      </c>
      <c r="L15" s="67">
        <v>0</v>
      </c>
      <c r="M15" s="67">
        <v>0</v>
      </c>
      <c r="N15" s="67">
        <v>0</v>
      </c>
      <c r="O15" s="42" t="s">
        <v>31</v>
      </c>
      <c r="P15" s="68">
        <v>290</v>
      </c>
      <c r="Q15" s="41">
        <f t="shared" si="1"/>
        <v>535586.5</v>
      </c>
      <c r="R15" s="44">
        <f t="shared" si="2"/>
        <v>26779.325000000001</v>
      </c>
      <c r="S15" s="69"/>
      <c r="U15" s="71"/>
    </row>
    <row r="16" spans="1:21" s="70" customFormat="1" x14ac:dyDescent="0.25">
      <c r="A16" s="63">
        <v>231</v>
      </c>
      <c r="B16" s="64" t="s">
        <v>52</v>
      </c>
      <c r="C16" s="64" t="s">
        <v>28</v>
      </c>
      <c r="D16" s="65">
        <v>17.87</v>
      </c>
      <c r="E16" s="64">
        <v>2</v>
      </c>
      <c r="F16" s="66" t="s">
        <v>53</v>
      </c>
      <c r="G16" s="64">
        <v>0.74</v>
      </c>
      <c r="H16" s="64" t="s">
        <v>34</v>
      </c>
      <c r="I16" s="64">
        <v>585.70000000000005</v>
      </c>
      <c r="J16" s="64">
        <v>585.70000000000005</v>
      </c>
      <c r="K16" s="67">
        <v>0</v>
      </c>
      <c r="L16" s="67">
        <v>0</v>
      </c>
      <c r="M16" s="67">
        <v>0</v>
      </c>
      <c r="N16" s="67">
        <v>0</v>
      </c>
      <c r="O16" s="42" t="s">
        <v>31</v>
      </c>
      <c r="P16" s="68">
        <v>190</v>
      </c>
      <c r="Q16" s="41">
        <f t="shared" si="1"/>
        <v>111283.00000000001</v>
      </c>
      <c r="R16" s="44">
        <f t="shared" si="2"/>
        <v>5564.1500000000015</v>
      </c>
      <c r="S16" s="69"/>
      <c r="U16" s="71"/>
    </row>
    <row r="17" spans="1:21" s="70" customFormat="1" x14ac:dyDescent="0.25">
      <c r="A17" s="63">
        <v>234</v>
      </c>
      <c r="B17" s="64" t="s">
        <v>54</v>
      </c>
      <c r="C17" s="64" t="s">
        <v>28</v>
      </c>
      <c r="D17" s="65">
        <v>13.33</v>
      </c>
      <c r="E17" s="64">
        <v>2</v>
      </c>
      <c r="F17" s="66" t="s">
        <v>55</v>
      </c>
      <c r="G17" s="64">
        <v>0.7</v>
      </c>
      <c r="H17" s="64" t="s">
        <v>34</v>
      </c>
      <c r="I17" s="64">
        <v>752.19</v>
      </c>
      <c r="J17" s="64">
        <v>752.19</v>
      </c>
      <c r="K17" s="67">
        <v>0</v>
      </c>
      <c r="L17" s="67">
        <v>0</v>
      </c>
      <c r="M17" s="67">
        <v>0</v>
      </c>
      <c r="N17" s="67">
        <v>0</v>
      </c>
      <c r="O17" s="42" t="s">
        <v>31</v>
      </c>
      <c r="P17" s="68">
        <v>210</v>
      </c>
      <c r="Q17" s="41">
        <f t="shared" si="1"/>
        <v>157959.90000000002</v>
      </c>
      <c r="R17" s="44">
        <f t="shared" si="2"/>
        <v>7897.9950000000017</v>
      </c>
      <c r="S17" s="69"/>
      <c r="U17" s="71"/>
    </row>
    <row r="18" spans="1:21" s="70" customFormat="1" x14ac:dyDescent="0.25">
      <c r="A18" s="63">
        <v>238</v>
      </c>
      <c r="B18" s="64" t="s">
        <v>56</v>
      </c>
      <c r="C18" s="64" t="s">
        <v>28</v>
      </c>
      <c r="D18" s="65">
        <v>6.42</v>
      </c>
      <c r="E18" s="64">
        <v>2</v>
      </c>
      <c r="F18" s="66" t="s">
        <v>57</v>
      </c>
      <c r="G18" s="64">
        <v>0.2</v>
      </c>
      <c r="H18" s="64" t="s">
        <v>36</v>
      </c>
      <c r="I18" s="64">
        <v>648.35</v>
      </c>
      <c r="J18" s="64">
        <v>648.35</v>
      </c>
      <c r="K18" s="67">
        <v>0</v>
      </c>
      <c r="L18" s="67">
        <v>0</v>
      </c>
      <c r="M18" s="67">
        <v>0</v>
      </c>
      <c r="N18" s="67">
        <v>0</v>
      </c>
      <c r="O18" s="42" t="s">
        <v>31</v>
      </c>
      <c r="P18" s="68">
        <v>150</v>
      </c>
      <c r="Q18" s="41">
        <f t="shared" si="1"/>
        <v>97252.5</v>
      </c>
      <c r="R18" s="44">
        <f t="shared" si="2"/>
        <v>4862.625</v>
      </c>
      <c r="S18" s="69"/>
      <c r="U18" s="71"/>
    </row>
    <row r="19" spans="1:21" s="70" customFormat="1" x14ac:dyDescent="0.25">
      <c r="A19" s="78">
        <v>239</v>
      </c>
      <c r="B19" s="79" t="s">
        <v>58</v>
      </c>
      <c r="C19" s="79" t="s">
        <v>28</v>
      </c>
      <c r="D19" s="80">
        <v>7.13</v>
      </c>
      <c r="E19" s="79">
        <v>2</v>
      </c>
      <c r="F19" s="81" t="s">
        <v>59</v>
      </c>
      <c r="G19" s="79">
        <v>0.1</v>
      </c>
      <c r="H19" s="79" t="s">
        <v>36</v>
      </c>
      <c r="I19" s="79">
        <v>405.84</v>
      </c>
      <c r="J19" s="79">
        <v>361.06</v>
      </c>
      <c r="K19" s="82">
        <v>34.119999999999997</v>
      </c>
      <c r="L19" s="82">
        <v>0</v>
      </c>
      <c r="M19" s="82">
        <v>10.32</v>
      </c>
      <c r="N19" s="82">
        <v>0.34</v>
      </c>
      <c r="O19" s="83" t="s">
        <v>31</v>
      </c>
      <c r="P19" s="84">
        <v>120</v>
      </c>
      <c r="Q19" s="85">
        <f t="shared" si="1"/>
        <v>48700.799999999996</v>
      </c>
      <c r="R19" s="86">
        <f t="shared" si="2"/>
        <v>2435.04</v>
      </c>
      <c r="S19" s="69"/>
      <c r="U19" s="71"/>
    </row>
    <row r="20" spans="1:21" s="70" customFormat="1" x14ac:dyDescent="0.25">
      <c r="A20" s="63">
        <v>244</v>
      </c>
      <c r="B20" s="64" t="s">
        <v>60</v>
      </c>
      <c r="C20" s="64" t="s">
        <v>61</v>
      </c>
      <c r="D20" s="65">
        <v>7.5</v>
      </c>
      <c r="E20" s="64">
        <v>3</v>
      </c>
      <c r="F20" s="66" t="s">
        <v>62</v>
      </c>
      <c r="G20" s="64">
        <v>0.96</v>
      </c>
      <c r="H20" s="64" t="s">
        <v>63</v>
      </c>
      <c r="I20" s="64">
        <v>306.48</v>
      </c>
      <c r="J20" s="64">
        <v>0</v>
      </c>
      <c r="K20" s="67">
        <v>0</v>
      </c>
      <c r="L20" s="67">
        <v>306.48</v>
      </c>
      <c r="M20" s="67">
        <v>0</v>
      </c>
      <c r="N20" s="67">
        <v>0</v>
      </c>
      <c r="O20" s="42" t="s">
        <v>64</v>
      </c>
      <c r="P20" s="68">
        <v>310</v>
      </c>
      <c r="Q20" s="41">
        <f t="shared" si="1"/>
        <v>95008.8</v>
      </c>
      <c r="R20" s="44">
        <f t="shared" si="2"/>
        <v>4750.4400000000005</v>
      </c>
      <c r="S20" s="69"/>
      <c r="U20" s="71"/>
    </row>
    <row r="21" spans="1:21" s="70" customFormat="1" x14ac:dyDescent="0.25">
      <c r="A21" s="78">
        <v>245</v>
      </c>
      <c r="B21" s="79" t="s">
        <v>65</v>
      </c>
      <c r="C21" s="79" t="s">
        <v>61</v>
      </c>
      <c r="D21" s="80">
        <v>5.15</v>
      </c>
      <c r="E21" s="79">
        <v>3</v>
      </c>
      <c r="F21" s="81" t="s">
        <v>66</v>
      </c>
      <c r="G21" s="79">
        <v>0.85</v>
      </c>
      <c r="H21" s="79" t="s">
        <v>42</v>
      </c>
      <c r="I21" s="79">
        <v>308.08</v>
      </c>
      <c r="J21" s="79">
        <v>0</v>
      </c>
      <c r="K21" s="82">
        <v>0</v>
      </c>
      <c r="L21" s="82">
        <v>308.08</v>
      </c>
      <c r="M21" s="82">
        <v>0</v>
      </c>
      <c r="N21" s="82">
        <v>0</v>
      </c>
      <c r="O21" s="83" t="s">
        <v>64</v>
      </c>
      <c r="P21" s="84">
        <v>305</v>
      </c>
      <c r="Q21" s="85">
        <f t="shared" si="1"/>
        <v>93964.4</v>
      </c>
      <c r="R21" s="86">
        <f t="shared" si="2"/>
        <v>4698.22</v>
      </c>
      <c r="S21" s="69"/>
      <c r="U21" s="71"/>
    </row>
    <row r="22" spans="1:21" s="70" customFormat="1" x14ac:dyDescent="0.2">
      <c r="A22" s="63">
        <v>247</v>
      </c>
      <c r="B22" s="64" t="s">
        <v>67</v>
      </c>
      <c r="C22" s="64" t="s">
        <v>28</v>
      </c>
      <c r="D22" s="65">
        <v>3.89</v>
      </c>
      <c r="E22" s="64">
        <v>1</v>
      </c>
      <c r="F22" s="66" t="s">
        <v>68</v>
      </c>
      <c r="G22" s="64">
        <v>0.18</v>
      </c>
      <c r="H22" s="64" t="s">
        <v>36</v>
      </c>
      <c r="I22" s="64">
        <v>108.45</v>
      </c>
      <c r="J22" s="87">
        <v>105.57</v>
      </c>
      <c r="K22" s="67">
        <v>2.88</v>
      </c>
      <c r="L22" s="67">
        <v>0</v>
      </c>
      <c r="M22" s="67">
        <v>0</v>
      </c>
      <c r="N22" s="67">
        <v>0</v>
      </c>
      <c r="O22" s="42" t="s">
        <v>31</v>
      </c>
      <c r="P22" s="68">
        <v>120</v>
      </c>
      <c r="Q22" s="41">
        <f t="shared" si="1"/>
        <v>13014</v>
      </c>
      <c r="R22" s="44">
        <f t="shared" si="2"/>
        <v>650.70000000000005</v>
      </c>
      <c r="S22" s="69"/>
      <c r="U22" s="71"/>
    </row>
    <row r="23" spans="1:21" s="70" customFormat="1" ht="15.75" thickBot="1" x14ac:dyDescent="0.25">
      <c r="A23" s="72">
        <v>248</v>
      </c>
      <c r="B23" s="73" t="s">
        <v>69</v>
      </c>
      <c r="C23" s="73" t="s">
        <v>28</v>
      </c>
      <c r="D23" s="74">
        <v>6.31</v>
      </c>
      <c r="E23" s="73">
        <v>1</v>
      </c>
      <c r="F23" s="75" t="s">
        <v>70</v>
      </c>
      <c r="G23" s="73">
        <v>0.33</v>
      </c>
      <c r="H23" s="73" t="s">
        <v>36</v>
      </c>
      <c r="I23" s="73">
        <v>175.39</v>
      </c>
      <c r="J23" s="88">
        <v>175.39</v>
      </c>
      <c r="K23" s="76">
        <v>0</v>
      </c>
      <c r="L23" s="76">
        <v>0</v>
      </c>
      <c r="M23" s="76">
        <v>0</v>
      </c>
      <c r="N23" s="76">
        <v>0</v>
      </c>
      <c r="O23" s="54" t="s">
        <v>31</v>
      </c>
      <c r="P23" s="77">
        <v>200</v>
      </c>
      <c r="Q23" s="55">
        <f t="shared" si="1"/>
        <v>35078</v>
      </c>
      <c r="R23" s="56">
        <f t="shared" si="2"/>
        <v>1753.9</v>
      </c>
      <c r="S23" s="69"/>
      <c r="U23" s="71"/>
    </row>
    <row r="24" spans="1:21" s="5" customFormat="1" ht="16.5" thickBot="1" x14ac:dyDescent="0.3">
      <c r="A24" s="96" t="s">
        <v>24</v>
      </c>
      <c r="B24" s="97"/>
      <c r="C24" s="29"/>
      <c r="D24" s="30"/>
      <c r="E24" s="31"/>
      <c r="F24" s="31"/>
      <c r="G24" s="32"/>
      <c r="H24" s="33"/>
      <c r="I24" s="35">
        <f>SUM(I9:I23)</f>
        <v>6648.43</v>
      </c>
      <c r="J24" s="35">
        <f>SUM(J9:J23)</f>
        <v>5201.43</v>
      </c>
      <c r="K24" s="35">
        <f t="shared" ref="K24:N24" si="3">SUM(K9:K23)</f>
        <v>576.02</v>
      </c>
      <c r="L24" s="35">
        <f t="shared" si="3"/>
        <v>614.55999999999995</v>
      </c>
      <c r="M24" s="35">
        <f t="shared" si="3"/>
        <v>184.9</v>
      </c>
      <c r="N24" s="35">
        <f t="shared" si="3"/>
        <v>71.52</v>
      </c>
      <c r="O24" s="35"/>
      <c r="P24" s="35"/>
      <c r="Q24" s="35">
        <f>SUM(Q9:Q23)</f>
        <v>1376842.05</v>
      </c>
      <c r="R24" s="35">
        <f>SUM(R9:R23)</f>
        <v>68842.102499999994</v>
      </c>
      <c r="U24" s="38"/>
    </row>
    <row r="25" spans="1:21" ht="15.75" x14ac:dyDescent="0.25">
      <c r="A25" s="6"/>
      <c r="B25" s="7"/>
      <c r="C25" s="8"/>
      <c r="D25" s="8"/>
      <c r="E25" s="9"/>
      <c r="F25" s="10"/>
      <c r="G25" s="9"/>
      <c r="H25" s="11"/>
      <c r="I25" s="9"/>
      <c r="J25" s="9"/>
      <c r="K25" s="9"/>
      <c r="L25" s="9"/>
      <c r="M25" s="9"/>
      <c r="N25" s="9"/>
      <c r="O25" s="9"/>
      <c r="P25" s="9"/>
    </row>
    <row r="26" spans="1:21" ht="15.75" x14ac:dyDescent="0.25">
      <c r="A26" s="6"/>
      <c r="B26" s="7"/>
      <c r="C26" s="8"/>
      <c r="D26" s="8"/>
      <c r="E26" s="9"/>
      <c r="F26" s="10"/>
      <c r="G26" s="9"/>
      <c r="H26" s="11"/>
      <c r="I26" s="9"/>
      <c r="J26" s="9"/>
      <c r="K26" s="9"/>
      <c r="L26" s="9"/>
      <c r="M26" s="9"/>
      <c r="N26" s="9"/>
      <c r="O26" s="9"/>
      <c r="P26" s="9"/>
    </row>
    <row r="27" spans="1:21" ht="15.75" x14ac:dyDescent="0.25">
      <c r="A27" s="6"/>
      <c r="B27" s="7"/>
      <c r="C27" s="8"/>
      <c r="D27" s="8"/>
      <c r="E27" s="9"/>
      <c r="F27" s="9" t="s">
        <v>25</v>
      </c>
      <c r="G27" s="9"/>
      <c r="H27" s="11"/>
      <c r="I27" s="9"/>
      <c r="J27" s="9"/>
      <c r="K27" s="9"/>
      <c r="L27" s="9"/>
      <c r="M27" s="9"/>
      <c r="N27" s="9"/>
      <c r="O27" s="9"/>
      <c r="P27" s="9"/>
    </row>
    <row r="28" spans="1:21" ht="15.75" x14ac:dyDescent="0.25">
      <c r="A28" s="6"/>
      <c r="B28" s="12"/>
      <c r="C28" s="8"/>
      <c r="D28" s="8"/>
      <c r="E28" s="9"/>
      <c r="F28" s="9" t="s">
        <v>26</v>
      </c>
      <c r="G28" s="9"/>
      <c r="H28" s="11"/>
      <c r="I28" s="9"/>
      <c r="J28" s="9"/>
      <c r="K28" s="9"/>
      <c r="L28" s="9"/>
      <c r="M28" s="9"/>
      <c r="N28" s="9"/>
      <c r="O28" s="9"/>
      <c r="P28" s="9"/>
    </row>
    <row r="29" spans="1:21" ht="15.75" x14ac:dyDescent="0.25">
      <c r="A29" s="13"/>
      <c r="B29" s="14"/>
      <c r="C29" s="9"/>
      <c r="G29" s="9"/>
      <c r="H29" s="11"/>
      <c r="I29" s="9"/>
      <c r="J29" s="9"/>
      <c r="K29" s="9"/>
      <c r="L29" s="9"/>
      <c r="M29" s="9"/>
      <c r="N29" s="9"/>
      <c r="O29" s="9"/>
      <c r="P29" s="9"/>
    </row>
    <row r="30" spans="1:21" ht="15.75" x14ac:dyDescent="0.25">
      <c r="A30" s="13"/>
      <c r="B30" s="14"/>
      <c r="C30" s="9"/>
      <c r="H30" s="11"/>
      <c r="I30" s="9"/>
      <c r="J30" s="9"/>
      <c r="K30" s="9"/>
      <c r="L30" s="9"/>
      <c r="M30" s="9"/>
      <c r="N30" s="9" t="s">
        <v>27</v>
      </c>
      <c r="O30" s="9"/>
      <c r="P30" s="9"/>
    </row>
    <row r="31" spans="1:21" ht="15.75" x14ac:dyDescent="0.25">
      <c r="A31" s="9"/>
      <c r="B31" s="11"/>
      <c r="C31" s="9"/>
      <c r="D31" s="9"/>
      <c r="E31" s="9"/>
      <c r="F31" s="10"/>
      <c r="G31" s="9"/>
      <c r="H31" s="11"/>
      <c r="I31" s="9"/>
      <c r="J31" s="9"/>
      <c r="K31" s="9"/>
      <c r="L31" s="9"/>
      <c r="M31" s="9"/>
      <c r="N31" s="9"/>
      <c r="O31" s="9"/>
      <c r="P31" s="9"/>
    </row>
    <row r="32" spans="1:21" ht="15.75" x14ac:dyDescent="0.25">
      <c r="A32" s="9"/>
      <c r="B32" s="11" t="s">
        <v>27</v>
      </c>
      <c r="C32" s="9"/>
      <c r="D32" s="9"/>
      <c r="E32" s="9"/>
      <c r="F32" s="15"/>
      <c r="G32" s="9"/>
      <c r="H32" s="11"/>
      <c r="I32" s="9"/>
      <c r="J32" s="9"/>
      <c r="K32" s="9"/>
      <c r="L32" s="9"/>
      <c r="M32" s="9"/>
      <c r="N32" s="9"/>
      <c r="O32" s="9"/>
      <c r="P32" s="9"/>
    </row>
    <row r="33" spans="1:19" ht="15.75" x14ac:dyDescent="0.25">
      <c r="A33" s="9"/>
      <c r="B33" s="11"/>
      <c r="C33" s="9"/>
      <c r="D33" s="9"/>
      <c r="E33" s="16"/>
      <c r="F33" s="10"/>
      <c r="G33" s="9"/>
      <c r="H33" s="11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15.75" x14ac:dyDescent="0.25">
      <c r="B34" s="11"/>
      <c r="C34" s="9"/>
      <c r="D34" s="9"/>
      <c r="E34" s="8"/>
      <c r="F34" s="10"/>
      <c r="G34" s="9"/>
      <c r="H34" s="11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9" x14ac:dyDescent="0.25">
      <c r="A35" s="17"/>
      <c r="D35"/>
      <c r="E35" s="2"/>
      <c r="S35" s="18"/>
    </row>
  </sheetData>
  <autoFilter ref="H1:H35" xr:uid="{00000000-0009-0000-0000-000000000000}"/>
  <mergeCells count="2">
    <mergeCell ref="A7:B7"/>
    <mergeCell ref="A24:B24"/>
  </mergeCells>
  <pageMargins left="0.25" right="0.25" top="0.75" bottom="0.75" header="0.3" footer="0.3"/>
  <pageSetup paperSize="9" scale="84" orientation="landscape" r:id="rId1"/>
  <colBreaks count="2" manualBreakCount="2">
    <brk id="18" max="28" man="1"/>
    <brk id="19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2026-09-15T08:52:07Z</dcterms:modified>
</cp:coreProperties>
</file>