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4A2759A-27B7-4FC3-8C64-6FB4EFDD8C6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Sheet1!$H$1:$H$27</definedName>
    <definedName name="_xlnm.Print_Area" localSheetId="0">Sheet1!$A$1:$U$29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5" i="1" l="1"/>
  <c r="R15" i="1" s="1"/>
  <c r="J16" i="1"/>
  <c r="K16" i="1"/>
  <c r="L16" i="1"/>
  <c r="M16" i="1"/>
  <c r="N16" i="1"/>
  <c r="I16" i="1"/>
  <c r="Q12" i="1"/>
  <c r="R12" i="1" s="1"/>
  <c r="Q13" i="1"/>
  <c r="R13" i="1" s="1"/>
  <c r="Q14" i="1"/>
  <c r="R14" i="1" s="1"/>
  <c r="Q11" i="1"/>
  <c r="R11" i="1" s="1"/>
  <c r="Q9" i="1"/>
  <c r="R9" i="1" s="1"/>
  <c r="Q10" i="1"/>
  <c r="R10" i="1" s="1"/>
  <c r="R16" i="1" l="1"/>
  <c r="Q16" i="1"/>
</calcChain>
</file>

<file path=xl/sharedStrings.xml><?xml version="1.0" encoding="utf-8"?>
<sst xmlns="http://schemas.openxmlformats.org/spreadsheetml/2006/main" count="75" uniqueCount="52">
  <si>
    <t>REGIA PUBLICA LOACALA</t>
  </si>
  <si>
    <t>OCOLUL SILVIC VALEA FRUMOASEI RA</t>
  </si>
  <si>
    <t>Partida</t>
  </si>
  <si>
    <t>Proprietar</t>
  </si>
  <si>
    <t>Supr.</t>
  </si>
  <si>
    <t>U.P.</t>
  </si>
  <si>
    <t>u.a.-uri</t>
  </si>
  <si>
    <t>Vol.abr</t>
  </si>
  <si>
    <t xml:space="preserve">Felul </t>
  </si>
  <si>
    <t>Volum</t>
  </si>
  <si>
    <t>Perioada</t>
  </si>
  <si>
    <t>Pret</t>
  </si>
  <si>
    <t>Val.</t>
  </si>
  <si>
    <t>Garantie</t>
  </si>
  <si>
    <t>Nr.</t>
  </si>
  <si>
    <t>Denumire</t>
  </si>
  <si>
    <t xml:space="preserve"> (ha)</t>
  </si>
  <si>
    <t>mediu</t>
  </si>
  <si>
    <t>taierii</t>
  </si>
  <si>
    <t>mc</t>
  </si>
  <si>
    <t>exploatare</t>
  </si>
  <si>
    <t>prornire</t>
  </si>
  <si>
    <t>globala</t>
  </si>
  <si>
    <t>Licitatie</t>
  </si>
  <si>
    <t>TOTAL</t>
  </si>
  <si>
    <t>SEF OCOL</t>
  </si>
  <si>
    <t>ing.BRAD TIBERIU</t>
  </si>
  <si>
    <t xml:space="preserve"> </t>
  </si>
  <si>
    <t>Saliste</t>
  </si>
  <si>
    <t>Molid</t>
  </si>
  <si>
    <t>Fag</t>
  </si>
  <si>
    <t>Tot anul</t>
  </si>
  <si>
    <t>Stejari</t>
  </si>
  <si>
    <t>DM</t>
  </si>
  <si>
    <t>Acc I</t>
  </si>
  <si>
    <t>DT</t>
  </si>
  <si>
    <t>Raritura</t>
  </si>
  <si>
    <t xml:space="preserve">Observator  </t>
  </si>
  <si>
    <t>351A%;351B%</t>
  </si>
  <si>
    <t>Godeanu</t>
  </si>
  <si>
    <t>52AB%;53A%;84%;85C%;87D%;88A%</t>
  </si>
  <si>
    <t>Drumul Crintului</t>
  </si>
  <si>
    <t>53B%;78A%;78B%;78E%;79A%;82AB%;83B%;87A%</t>
  </si>
  <si>
    <t>Calea Codrului</t>
  </si>
  <si>
    <t>40A%;40B;40C;40D;41A%;41B</t>
  </si>
  <si>
    <t>Iujbita</t>
  </si>
  <si>
    <t>424A</t>
  </si>
  <si>
    <t>Paraul Fundatura</t>
  </si>
  <si>
    <t>55A</t>
  </si>
  <si>
    <t>Rostad-Apold</t>
  </si>
  <si>
    <t>OFERTA LICITATIE MASA LEMNOASA PE PICIOR DIN DATA 03.07.2026</t>
  </si>
  <si>
    <t>NR…….....din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</si>
</sst>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2"/>
      <color theme="1"/>
      <name val="Arial"/>
      <family val="2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164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164" fontId="7" fillId="0" borderId="0" xfId="0" applyNumberFormat="1" applyFont="1"/>
    <xf numFmtId="0" fontId="11" fillId="0" borderId="0" xfId="0" applyFont="1"/>
    <xf numFmtId="0" fontId="0" fillId="0" borderId="0" xfId="0" applyAlignment="1">
      <alignment textRotation="180"/>
    </xf>
    <xf numFmtId="0" fontId="0" fillId="0" borderId="0" xfId="0" applyAlignment="1">
      <alignment horizontal="left"/>
    </xf>
    <xf numFmtId="0" fontId="12" fillId="0" borderId="0" xfId="0" applyFont="1"/>
    <xf numFmtId="0" fontId="13" fillId="0" borderId="3" xfId="0" applyFont="1" applyBorder="1" applyAlignment="1">
      <alignment horizontal="center"/>
    </xf>
    <xf numFmtId="164" fontId="13" fillId="0" borderId="4" xfId="0" applyNumberFormat="1" applyFont="1" applyBorder="1"/>
    <xf numFmtId="0" fontId="13" fillId="0" borderId="5" xfId="0" applyFont="1" applyBorder="1"/>
    <xf numFmtId="0" fontId="13" fillId="0" borderId="5" xfId="0" applyFont="1" applyBorder="1" applyAlignment="1">
      <alignment horizontal="left"/>
    </xf>
    <xf numFmtId="0" fontId="14" fillId="0" borderId="7" xfId="0" applyFont="1" applyBorder="1"/>
    <xf numFmtId="0" fontId="13" fillId="0" borderId="8" xfId="0" applyFont="1" applyBorder="1"/>
    <xf numFmtId="0" fontId="13" fillId="0" borderId="4" xfId="0" applyFont="1" applyBorder="1"/>
    <xf numFmtId="164" fontId="13" fillId="0" borderId="6" xfId="0" applyNumberFormat="1" applyFont="1" applyBorder="1"/>
    <xf numFmtId="0" fontId="13" fillId="0" borderId="9" xfId="0" applyFont="1" applyBorder="1"/>
    <xf numFmtId="164" fontId="13" fillId="0" borderId="5" xfId="0" applyNumberFormat="1" applyFont="1" applyBorder="1"/>
    <xf numFmtId="0" fontId="15" fillId="0" borderId="12" xfId="0" applyFont="1" applyBorder="1" applyAlignment="1">
      <alignment horizontal="center"/>
    </xf>
    <xf numFmtId="164" fontId="15" fillId="0" borderId="12" xfId="0" applyNumberFormat="1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3" xfId="0" applyFont="1" applyBorder="1" applyAlignment="1">
      <alignment horizontal="left"/>
    </xf>
    <xf numFmtId="0" fontId="13" fillId="0" borderId="0" xfId="0" applyFont="1"/>
    <xf numFmtId="0" fontId="6" fillId="0" borderId="13" xfId="0" applyFont="1" applyBorder="1"/>
    <xf numFmtId="0" fontId="17" fillId="0" borderId="0" xfId="0" applyFont="1"/>
    <xf numFmtId="1" fontId="0" fillId="0" borderId="0" xfId="0" applyNumberFormat="1"/>
    <xf numFmtId="1" fontId="6" fillId="0" borderId="0" xfId="0" applyNumberFormat="1" applyFont="1"/>
    <xf numFmtId="0" fontId="13" fillId="0" borderId="14" xfId="0" applyFont="1" applyBorder="1"/>
    <xf numFmtId="0" fontId="18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18" fillId="0" borderId="17" xfId="0" applyFont="1" applyBorder="1" applyAlignment="1">
      <alignment horizontal="center"/>
    </xf>
    <xf numFmtId="0" fontId="16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164" fontId="16" fillId="0" borderId="19" xfId="0" applyNumberFormat="1" applyFont="1" applyBorder="1" applyAlignment="1">
      <alignment vertical="center"/>
    </xf>
    <xf numFmtId="0" fontId="19" fillId="0" borderId="17" xfId="0" applyFont="1" applyBorder="1" applyAlignment="1">
      <alignment horizontal="center"/>
    </xf>
    <xf numFmtId="0" fontId="13" fillId="0" borderId="7" xfId="0" applyFont="1" applyBorder="1"/>
    <xf numFmtId="0" fontId="13" fillId="0" borderId="20" xfId="0" applyFont="1" applyBorder="1"/>
    <xf numFmtId="0" fontId="13" fillId="0" borderId="21" xfId="0" applyFont="1" applyBorder="1"/>
    <xf numFmtId="0" fontId="18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right"/>
    </xf>
    <xf numFmtId="0" fontId="16" fillId="0" borderId="23" xfId="0" applyFont="1" applyBorder="1" applyAlignment="1">
      <alignment vertical="center"/>
    </xf>
    <xf numFmtId="164" fontId="16" fillId="0" borderId="24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164" fontId="16" fillId="0" borderId="25" xfId="0" applyNumberFormat="1" applyFont="1" applyBorder="1" applyAlignment="1">
      <alignment vertical="center"/>
    </xf>
    <xf numFmtId="0" fontId="19" fillId="0" borderId="18" xfId="0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164" fontId="19" fillId="0" borderId="16" xfId="0" applyNumberFormat="1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164" fontId="19" fillId="0" borderId="23" xfId="0" applyNumberFormat="1" applyFont="1" applyBorder="1" applyAlignment="1">
      <alignment horizontal="center"/>
    </xf>
    <xf numFmtId="0" fontId="13" fillId="0" borderId="3" xfId="0" applyFont="1" applyBorder="1"/>
    <xf numFmtId="0" fontId="19" fillId="0" borderId="2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164" fontId="19" fillId="0" borderId="27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right"/>
    </xf>
    <xf numFmtId="0" fontId="16" fillId="0" borderId="27" xfId="0" applyFont="1" applyBorder="1" applyAlignment="1">
      <alignment vertical="center"/>
    </xf>
    <xf numFmtId="164" fontId="16" fillId="0" borderId="28" xfId="0" applyNumberFormat="1" applyFont="1" applyBorder="1" applyAlignment="1">
      <alignment vertical="center"/>
    </xf>
    <xf numFmtId="0" fontId="19" fillId="0" borderId="23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1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64" fontId="20" fillId="0" borderId="0" xfId="0" applyNumberFormat="1" applyFont="1" applyAlignment="1">
      <alignment horizontal="left"/>
    </xf>
    <xf numFmtId="0" fontId="21" fillId="0" borderId="0" xfId="0" applyFo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view="pageBreakPreview" zoomScaleNormal="100" zoomScaleSheetLayoutView="100" workbookViewId="0">
      <selection activeCell="I9" sqref="I9:I15"/>
    </sheetView>
  </sheetViews>
  <sheetFormatPr defaultColWidth="10.7109375" defaultRowHeight="15" x14ac:dyDescent="0.25"/>
  <cols>
    <col min="1" max="1" width="5.85546875" customWidth="1"/>
    <col min="2" max="2" width="18.5703125" style="18" customWidth="1"/>
    <col min="3" max="3" width="9.5703125" customWidth="1"/>
    <col min="4" max="4" width="5.85546875" style="2" customWidth="1"/>
    <col min="5" max="5" width="4.42578125" customWidth="1"/>
    <col min="6" max="6" width="20" customWidth="1"/>
    <col min="7" max="7" width="6.85546875" customWidth="1"/>
    <col min="8" max="8" width="10.42578125" style="18" customWidth="1"/>
    <col min="9" max="9" width="8.7109375" customWidth="1"/>
    <col min="10" max="10" width="7.85546875" customWidth="1"/>
    <col min="11" max="11" width="7.5703125" customWidth="1"/>
    <col min="12" max="12" width="8.140625" customWidth="1"/>
    <col min="13" max="13" width="5.5703125" customWidth="1"/>
    <col min="14" max="14" width="6.42578125" customWidth="1"/>
    <col min="15" max="15" width="11.28515625" customWidth="1"/>
    <col min="16" max="16" width="7.7109375" customWidth="1"/>
    <col min="17" max="17" width="11.28515625" customWidth="1"/>
    <col min="18" max="18" width="11.42578125" customWidth="1"/>
    <col min="19" max="19" width="10.7109375" hidden="1" customWidth="1"/>
    <col min="20" max="20" width="4.5703125" hidden="1" customWidth="1"/>
    <col min="21" max="21" width="10.5703125" style="38" hidden="1" customWidth="1"/>
  </cols>
  <sheetData>
    <row r="1" spans="1:21" ht="18.75" x14ac:dyDescent="0.3">
      <c r="A1" s="1" t="s">
        <v>0</v>
      </c>
      <c r="B1" s="1"/>
      <c r="H1"/>
      <c r="R1" s="3"/>
    </row>
    <row r="2" spans="1:21" ht="18.75" x14ac:dyDescent="0.3">
      <c r="A2" s="1" t="s">
        <v>1</v>
      </c>
      <c r="B2" s="1"/>
      <c r="H2"/>
    </row>
    <row r="3" spans="1:21" ht="15.75" x14ac:dyDescent="0.25">
      <c r="A3" s="89" t="s">
        <v>51</v>
      </c>
      <c r="B3" s="19"/>
      <c r="H3"/>
    </row>
    <row r="4" spans="1:21" x14ac:dyDescent="0.25">
      <c r="B4"/>
      <c r="H4"/>
    </row>
    <row r="5" spans="1:21" ht="15.75" x14ac:dyDescent="0.25">
      <c r="B5"/>
      <c r="F5" s="88" t="s">
        <v>50</v>
      </c>
      <c r="G5" s="35"/>
      <c r="H5" s="35"/>
      <c r="I5" s="35"/>
      <c r="J5" s="35"/>
      <c r="K5" s="35"/>
      <c r="L5" s="35"/>
      <c r="M5" s="35"/>
      <c r="N5" s="35"/>
    </row>
    <row r="6" spans="1:21" ht="16.5" thickBot="1" x14ac:dyDescent="0.3">
      <c r="B6" s="4"/>
      <c r="C6" s="4"/>
      <c r="F6" s="35"/>
      <c r="G6" s="3"/>
      <c r="H6" s="35"/>
      <c r="I6" s="35"/>
      <c r="J6" s="35"/>
      <c r="K6" s="35"/>
      <c r="L6" s="35"/>
      <c r="M6" s="35"/>
      <c r="N6" s="35"/>
    </row>
    <row r="7" spans="1:21" ht="16.5" thickBot="1" x14ac:dyDescent="0.3">
      <c r="A7" s="90" t="s">
        <v>2</v>
      </c>
      <c r="B7" s="91"/>
      <c r="C7" s="20" t="s">
        <v>3</v>
      </c>
      <c r="D7" s="21" t="s">
        <v>4</v>
      </c>
      <c r="E7" s="22" t="s">
        <v>5</v>
      </c>
      <c r="F7" s="22" t="s">
        <v>6</v>
      </c>
      <c r="G7" s="22" t="s">
        <v>7</v>
      </c>
      <c r="H7" s="23" t="s">
        <v>8</v>
      </c>
      <c r="I7" s="40" t="s">
        <v>9</v>
      </c>
      <c r="J7" s="25" t="s">
        <v>29</v>
      </c>
      <c r="K7" s="25" t="s">
        <v>30</v>
      </c>
      <c r="L7" s="25" t="s">
        <v>32</v>
      </c>
      <c r="M7" s="49" t="s">
        <v>35</v>
      </c>
      <c r="N7" s="25" t="s">
        <v>33</v>
      </c>
      <c r="O7" s="24" t="s">
        <v>10</v>
      </c>
      <c r="P7" s="25" t="s">
        <v>11</v>
      </c>
      <c r="Q7" s="26" t="s">
        <v>12</v>
      </c>
      <c r="R7" s="27" t="s">
        <v>13</v>
      </c>
    </row>
    <row r="8" spans="1:21" ht="16.5" thickBot="1" x14ac:dyDescent="0.3">
      <c r="A8" s="28" t="s">
        <v>14</v>
      </c>
      <c r="B8" s="23" t="s">
        <v>15</v>
      </c>
      <c r="C8" s="22"/>
      <c r="D8" s="29" t="s">
        <v>16</v>
      </c>
      <c r="E8" s="22"/>
      <c r="F8" s="22"/>
      <c r="G8" s="22" t="s">
        <v>17</v>
      </c>
      <c r="H8" s="23" t="s">
        <v>18</v>
      </c>
      <c r="I8" s="40" t="s">
        <v>19</v>
      </c>
      <c r="J8" s="50" t="s">
        <v>19</v>
      </c>
      <c r="K8" s="51" t="s">
        <v>19</v>
      </c>
      <c r="L8" s="67" t="s">
        <v>19</v>
      </c>
      <c r="M8" s="49" t="s">
        <v>19</v>
      </c>
      <c r="N8" s="25" t="s">
        <v>19</v>
      </c>
      <c r="O8" s="24" t="s">
        <v>20</v>
      </c>
      <c r="P8" s="25" t="s">
        <v>21</v>
      </c>
      <c r="Q8" s="28" t="s">
        <v>22</v>
      </c>
      <c r="R8" s="27" t="s">
        <v>23</v>
      </c>
    </row>
    <row r="9" spans="1:21" x14ac:dyDescent="0.25">
      <c r="A9" s="65">
        <v>16</v>
      </c>
      <c r="B9" s="53" t="s">
        <v>37</v>
      </c>
      <c r="C9" s="53" t="s">
        <v>28</v>
      </c>
      <c r="D9" s="66">
        <v>16.2</v>
      </c>
      <c r="E9" s="53">
        <v>2</v>
      </c>
      <c r="F9" s="76" t="s">
        <v>38</v>
      </c>
      <c r="G9" s="53">
        <v>0.24</v>
      </c>
      <c r="H9" s="53" t="s">
        <v>34</v>
      </c>
      <c r="I9" s="53">
        <v>834.91</v>
      </c>
      <c r="J9" s="52">
        <v>834.91</v>
      </c>
      <c r="K9" s="52">
        <v>0</v>
      </c>
      <c r="L9" s="52">
        <v>0</v>
      </c>
      <c r="M9" s="52">
        <v>0</v>
      </c>
      <c r="N9" s="52">
        <v>0</v>
      </c>
      <c r="O9" s="53" t="s">
        <v>31</v>
      </c>
      <c r="P9" s="54">
        <v>160</v>
      </c>
      <c r="Q9" s="55">
        <f>P9*I9</f>
        <v>133585.60000000001</v>
      </c>
      <c r="R9" s="56">
        <f t="shared" ref="R9:R10" si="0">0.05*Q9</f>
        <v>6679.2800000000007</v>
      </c>
      <c r="S9" s="37"/>
    </row>
    <row r="10" spans="1:21" s="86" customFormat="1" ht="28.5" x14ac:dyDescent="0.25">
      <c r="A10" s="79">
        <v>171</v>
      </c>
      <c r="B10" s="80" t="s">
        <v>39</v>
      </c>
      <c r="C10" s="80" t="s">
        <v>28</v>
      </c>
      <c r="D10" s="81">
        <v>0.95</v>
      </c>
      <c r="E10" s="80">
        <v>1</v>
      </c>
      <c r="F10" s="82" t="s">
        <v>40</v>
      </c>
      <c r="G10" s="80">
        <v>0.28999999999999998</v>
      </c>
      <c r="H10" s="80" t="s">
        <v>34</v>
      </c>
      <c r="I10" s="80">
        <v>101.47</v>
      </c>
      <c r="J10" s="83">
        <v>12.49</v>
      </c>
      <c r="K10" s="83">
        <v>66.209999999999994</v>
      </c>
      <c r="L10" s="83">
        <v>0</v>
      </c>
      <c r="M10" s="83">
        <v>6.61</v>
      </c>
      <c r="N10" s="83">
        <v>16.16</v>
      </c>
      <c r="O10" s="45" t="s">
        <v>31</v>
      </c>
      <c r="P10" s="84">
        <v>200</v>
      </c>
      <c r="Q10" s="44">
        <f>P10*I10</f>
        <v>20294</v>
      </c>
      <c r="R10" s="47">
        <f t="shared" si="0"/>
        <v>1014.7</v>
      </c>
      <c r="S10" s="85"/>
      <c r="U10" s="87"/>
    </row>
    <row r="11" spans="1:21" s="86" customFormat="1" ht="42.75" x14ac:dyDescent="0.25">
      <c r="A11" s="79">
        <v>172</v>
      </c>
      <c r="B11" s="80" t="s">
        <v>41</v>
      </c>
      <c r="C11" s="80" t="s">
        <v>28</v>
      </c>
      <c r="D11" s="81">
        <v>1.74</v>
      </c>
      <c r="E11" s="80">
        <v>1</v>
      </c>
      <c r="F11" s="82" t="s">
        <v>42</v>
      </c>
      <c r="G11" s="80">
        <v>0.3</v>
      </c>
      <c r="H11" s="80" t="s">
        <v>34</v>
      </c>
      <c r="I11" s="80">
        <v>184.63</v>
      </c>
      <c r="J11" s="83">
        <v>148.44999999999999</v>
      </c>
      <c r="K11" s="83">
        <v>20.41</v>
      </c>
      <c r="L11" s="83">
        <v>0</v>
      </c>
      <c r="M11" s="83">
        <v>7.3</v>
      </c>
      <c r="N11" s="83">
        <v>8.4700000000000006</v>
      </c>
      <c r="O11" s="45" t="s">
        <v>31</v>
      </c>
      <c r="P11" s="84">
        <v>200</v>
      </c>
      <c r="Q11" s="44">
        <f t="shared" ref="Q11:Q15" si="1">P11*I11</f>
        <v>36926</v>
      </c>
      <c r="R11" s="47">
        <f>0.05*Q11</f>
        <v>1846.3000000000002</v>
      </c>
      <c r="S11" s="85"/>
      <c r="U11" s="87"/>
    </row>
    <row r="12" spans="1:21" s="86" customFormat="1" ht="28.5" x14ac:dyDescent="0.25">
      <c r="A12" s="79">
        <v>186</v>
      </c>
      <c r="B12" s="80" t="s">
        <v>43</v>
      </c>
      <c r="C12" s="80" t="s">
        <v>28</v>
      </c>
      <c r="D12" s="81">
        <v>7.86</v>
      </c>
      <c r="E12" s="80">
        <v>1</v>
      </c>
      <c r="F12" s="82" t="s">
        <v>44</v>
      </c>
      <c r="G12" s="80">
        <v>0.87</v>
      </c>
      <c r="H12" s="80" t="s">
        <v>34</v>
      </c>
      <c r="I12" s="80">
        <v>505.02</v>
      </c>
      <c r="J12" s="80">
        <v>505.02</v>
      </c>
      <c r="K12" s="83">
        <v>0</v>
      </c>
      <c r="L12" s="83">
        <v>0</v>
      </c>
      <c r="M12" s="83">
        <v>0</v>
      </c>
      <c r="N12" s="83">
        <v>0</v>
      </c>
      <c r="O12" s="45" t="s">
        <v>31</v>
      </c>
      <c r="P12" s="84">
        <v>220</v>
      </c>
      <c r="Q12" s="44">
        <f t="shared" si="1"/>
        <v>111104.4</v>
      </c>
      <c r="R12" s="47">
        <f t="shared" ref="R12:R15" si="2">0.05*Q12</f>
        <v>5555.22</v>
      </c>
      <c r="S12" s="85"/>
      <c r="U12" s="87"/>
    </row>
    <row r="13" spans="1:21" x14ac:dyDescent="0.25">
      <c r="A13" s="60">
        <v>191</v>
      </c>
      <c r="B13" s="48" t="s">
        <v>45</v>
      </c>
      <c r="C13" s="48" t="s">
        <v>28</v>
      </c>
      <c r="D13" s="61">
        <v>27.55</v>
      </c>
      <c r="E13" s="48">
        <v>2</v>
      </c>
      <c r="F13" s="77" t="s">
        <v>46</v>
      </c>
      <c r="G13" s="48">
        <v>0.47</v>
      </c>
      <c r="H13" s="48" t="s">
        <v>36</v>
      </c>
      <c r="I13" s="48">
        <v>1787.1</v>
      </c>
      <c r="J13" s="48">
        <v>1787.1</v>
      </c>
      <c r="K13" s="43">
        <v>0</v>
      </c>
      <c r="L13" s="43">
        <v>0</v>
      </c>
      <c r="M13" s="43">
        <v>0</v>
      </c>
      <c r="N13" s="43">
        <v>0</v>
      </c>
      <c r="O13" s="45" t="s">
        <v>31</v>
      </c>
      <c r="P13" s="46">
        <v>210</v>
      </c>
      <c r="Q13" s="44">
        <f t="shared" si="1"/>
        <v>375291</v>
      </c>
      <c r="R13" s="47">
        <f t="shared" si="2"/>
        <v>18764.55</v>
      </c>
      <c r="S13" s="37"/>
    </row>
    <row r="14" spans="1:21" x14ac:dyDescent="0.25">
      <c r="A14" s="68">
        <v>192</v>
      </c>
      <c r="B14" s="69" t="s">
        <v>47</v>
      </c>
      <c r="C14" s="69" t="s">
        <v>28</v>
      </c>
      <c r="D14" s="70">
        <v>15.45</v>
      </c>
      <c r="E14" s="69">
        <v>1</v>
      </c>
      <c r="F14" s="78" t="s">
        <v>48</v>
      </c>
      <c r="G14" s="69">
        <v>0.23</v>
      </c>
      <c r="H14" s="69" t="s">
        <v>36</v>
      </c>
      <c r="I14" s="69">
        <v>711.05</v>
      </c>
      <c r="J14" s="69">
        <v>551.37</v>
      </c>
      <c r="K14" s="71">
        <v>92.88</v>
      </c>
      <c r="L14" s="71">
        <v>0</v>
      </c>
      <c r="M14" s="71">
        <v>66.8</v>
      </c>
      <c r="N14" s="71">
        <v>0</v>
      </c>
      <c r="O14" s="72" t="s">
        <v>31</v>
      </c>
      <c r="P14" s="73">
        <v>190</v>
      </c>
      <c r="Q14" s="74">
        <f t="shared" si="1"/>
        <v>135099.5</v>
      </c>
      <c r="R14" s="75">
        <f t="shared" si="2"/>
        <v>6754.9750000000004</v>
      </c>
      <c r="S14" s="37"/>
    </row>
    <row r="15" spans="1:21" ht="15.75" thickBot="1" x14ac:dyDescent="0.3">
      <c r="A15" s="62">
        <v>193</v>
      </c>
      <c r="B15" s="63" t="s">
        <v>49</v>
      </c>
      <c r="C15" s="63" t="s">
        <v>28</v>
      </c>
      <c r="D15" s="64">
        <v>45.96</v>
      </c>
      <c r="E15" s="63">
        <v>1</v>
      </c>
      <c r="F15" s="63">
        <v>246</v>
      </c>
      <c r="G15" s="63">
        <v>0.44</v>
      </c>
      <c r="H15" s="63" t="s">
        <v>34</v>
      </c>
      <c r="I15" s="63">
        <v>569.08000000000004</v>
      </c>
      <c r="J15" s="63">
        <v>0</v>
      </c>
      <c r="K15" s="41">
        <v>0</v>
      </c>
      <c r="L15" s="41">
        <v>565.33000000000004</v>
      </c>
      <c r="M15" s="41">
        <v>3.75</v>
      </c>
      <c r="N15" s="41">
        <v>0</v>
      </c>
      <c r="O15" s="57" t="s">
        <v>31</v>
      </c>
      <c r="P15" s="42">
        <v>150</v>
      </c>
      <c r="Q15" s="58">
        <f t="shared" si="1"/>
        <v>85362</v>
      </c>
      <c r="R15" s="59">
        <f t="shared" si="2"/>
        <v>4268.1000000000004</v>
      </c>
      <c r="S15" s="37"/>
    </row>
    <row r="16" spans="1:21" s="5" customFormat="1" ht="16.5" thickBot="1" x14ac:dyDescent="0.3">
      <c r="A16" s="92" t="s">
        <v>24</v>
      </c>
      <c r="B16" s="93"/>
      <c r="C16" s="30"/>
      <c r="D16" s="31"/>
      <c r="E16" s="32"/>
      <c r="F16" s="32"/>
      <c r="G16" s="33"/>
      <c r="H16" s="34"/>
      <c r="I16" s="36">
        <f t="shared" ref="I16:N16" si="3">SUM(I9:I15)</f>
        <v>4693.26</v>
      </c>
      <c r="J16" s="36">
        <f t="shared" si="3"/>
        <v>3839.3399999999997</v>
      </c>
      <c r="K16" s="36">
        <f t="shared" si="3"/>
        <v>179.5</v>
      </c>
      <c r="L16" s="36">
        <f t="shared" si="3"/>
        <v>565.33000000000004</v>
      </c>
      <c r="M16" s="36">
        <f t="shared" si="3"/>
        <v>84.46</v>
      </c>
      <c r="N16" s="36">
        <f t="shared" si="3"/>
        <v>24.630000000000003</v>
      </c>
      <c r="O16" s="36"/>
      <c r="P16" s="36"/>
      <c r="Q16" s="36">
        <f>SUM(Q9:Q15)</f>
        <v>897662.5</v>
      </c>
      <c r="R16" s="36">
        <f>SUM(R9:R15)</f>
        <v>44883.125</v>
      </c>
      <c r="U16" s="39"/>
    </row>
    <row r="17" spans="1:19" ht="15.75" x14ac:dyDescent="0.25">
      <c r="A17" s="6"/>
      <c r="B17" s="7"/>
      <c r="C17" s="8"/>
      <c r="D17" s="8"/>
      <c r="E17" s="9"/>
      <c r="F17" s="10"/>
      <c r="G17" s="9"/>
      <c r="H17" s="11"/>
      <c r="I17" s="9"/>
      <c r="J17" s="9"/>
      <c r="K17" s="9"/>
      <c r="L17" s="9"/>
      <c r="M17" s="9"/>
      <c r="N17" s="9"/>
      <c r="O17" s="9"/>
      <c r="P17" s="9"/>
    </row>
    <row r="18" spans="1:19" ht="15.75" x14ac:dyDescent="0.25">
      <c r="A18" s="6"/>
      <c r="B18" s="7"/>
      <c r="C18" s="8"/>
      <c r="D18" s="8"/>
      <c r="E18" s="9"/>
      <c r="F18" s="10"/>
      <c r="G18" s="9"/>
      <c r="H18" s="11"/>
      <c r="I18" s="9"/>
      <c r="J18" s="9"/>
      <c r="K18" s="9"/>
      <c r="L18" s="9"/>
      <c r="M18" s="9"/>
      <c r="N18" s="9"/>
      <c r="O18" s="9"/>
      <c r="P18" s="9"/>
    </row>
    <row r="19" spans="1:19" ht="15.75" x14ac:dyDescent="0.25">
      <c r="A19" s="6"/>
      <c r="B19" s="7"/>
      <c r="C19" s="8"/>
      <c r="D19" s="8"/>
      <c r="E19" s="9"/>
      <c r="F19" s="9" t="s">
        <v>25</v>
      </c>
      <c r="G19" s="9"/>
      <c r="H19" s="11"/>
      <c r="I19" s="9"/>
      <c r="J19" s="9"/>
      <c r="K19" s="9"/>
      <c r="L19" s="9"/>
      <c r="M19" s="9"/>
      <c r="N19" s="9"/>
      <c r="O19" s="9"/>
      <c r="P19" s="9"/>
    </row>
    <row r="20" spans="1:19" ht="15.75" x14ac:dyDescent="0.25">
      <c r="A20" s="6"/>
      <c r="B20" s="12"/>
      <c r="C20" s="8"/>
      <c r="D20" s="8"/>
      <c r="E20" s="9"/>
      <c r="F20" s="9" t="s">
        <v>26</v>
      </c>
      <c r="G20" s="9"/>
      <c r="H20" s="11"/>
      <c r="I20" s="9"/>
      <c r="J20" s="9"/>
      <c r="K20" s="9"/>
      <c r="L20" s="9"/>
      <c r="M20" s="9"/>
      <c r="N20" s="9"/>
      <c r="O20" s="9"/>
      <c r="P20" s="9"/>
    </row>
    <row r="21" spans="1:19" ht="15.75" x14ac:dyDescent="0.25">
      <c r="A21" s="13"/>
      <c r="B21" s="14"/>
      <c r="C21" s="9"/>
      <c r="G21" s="9"/>
      <c r="H21" s="11"/>
      <c r="I21" s="9"/>
      <c r="J21" s="9"/>
      <c r="K21" s="9"/>
      <c r="L21" s="9"/>
      <c r="M21" s="9"/>
      <c r="N21" s="9"/>
      <c r="O21" s="9"/>
      <c r="P21" s="9"/>
    </row>
    <row r="22" spans="1:19" ht="15.75" x14ac:dyDescent="0.25">
      <c r="A22" s="13"/>
      <c r="B22" s="14"/>
      <c r="C22" s="9"/>
      <c r="H22" s="11"/>
      <c r="I22" s="9"/>
      <c r="J22" s="9"/>
      <c r="K22" s="9"/>
      <c r="L22" s="9"/>
      <c r="M22" s="9"/>
      <c r="N22" s="9" t="s">
        <v>27</v>
      </c>
      <c r="O22" s="9"/>
      <c r="P22" s="9"/>
    </row>
    <row r="23" spans="1:19" ht="15.75" x14ac:dyDescent="0.25">
      <c r="A23" s="9"/>
      <c r="B23" s="11"/>
      <c r="C23" s="9"/>
      <c r="D23" s="9"/>
      <c r="E23" s="9"/>
      <c r="F23" s="10"/>
      <c r="G23" s="9"/>
      <c r="H23" s="11"/>
      <c r="I23" s="9"/>
      <c r="J23" s="9"/>
      <c r="K23" s="9"/>
      <c r="L23" s="9"/>
      <c r="M23" s="9"/>
      <c r="N23" s="9"/>
      <c r="O23" s="9"/>
      <c r="P23" s="9"/>
    </row>
    <row r="24" spans="1:19" ht="15.75" x14ac:dyDescent="0.25">
      <c r="A24" s="9"/>
      <c r="B24" s="11" t="s">
        <v>27</v>
      </c>
      <c r="C24" s="9"/>
      <c r="D24" s="9"/>
      <c r="E24" s="9"/>
      <c r="F24" s="15"/>
      <c r="G24" s="9"/>
      <c r="H24" s="11"/>
      <c r="I24" s="9"/>
      <c r="J24" s="9"/>
      <c r="K24" s="9"/>
      <c r="L24" s="9"/>
      <c r="M24" s="9"/>
      <c r="N24" s="9"/>
      <c r="O24" s="9"/>
      <c r="P24" s="9"/>
    </row>
    <row r="25" spans="1:19" ht="15.75" x14ac:dyDescent="0.25">
      <c r="A25" s="9"/>
      <c r="B25" s="11"/>
      <c r="C25" s="9"/>
      <c r="D25" s="9"/>
      <c r="E25" s="16"/>
      <c r="F25" s="10"/>
      <c r="G25" s="9"/>
      <c r="H25" s="11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5.75" x14ac:dyDescent="0.25">
      <c r="B26" s="11"/>
      <c r="C26" s="9"/>
      <c r="D26" s="9"/>
      <c r="E26" s="8"/>
      <c r="F26" s="10"/>
      <c r="G26" s="9"/>
      <c r="H26" s="11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9" x14ac:dyDescent="0.25">
      <c r="A27" s="17"/>
      <c r="D27"/>
      <c r="E27" s="2"/>
      <c r="S27" s="18"/>
    </row>
  </sheetData>
  <autoFilter ref="H1:H27" xr:uid="{00000000-0009-0000-0000-000000000000}"/>
  <mergeCells count="2">
    <mergeCell ref="A7:B7"/>
    <mergeCell ref="A16:B16"/>
  </mergeCells>
  <pageMargins left="0.25" right="0.25" top="0.75" bottom="0.75" header="0.3" footer="0.3"/>
  <pageSetup paperSize="9" scale="85" orientation="landscape" r:id="rId1"/>
  <colBreaks count="1" manualBreakCount="1">
    <brk id="1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2026-06-24T10:45:01Z</dcterms:modified>
</cp:coreProperties>
</file>